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rio Bertrand\Desktop\Gabriela\AUDITORIAS\Auditoria 2023 en 2024\ASF 1412\result. finales respuesta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4" i="1" l="1"/>
  <c r="P25" i="1" s="1"/>
  <c r="Q25" i="1" s="1"/>
  <c r="O25" i="1"/>
  <c r="P19" i="1"/>
  <c r="Q19" i="1" s="1"/>
  <c r="P18" i="1"/>
  <c r="Q18" i="1" s="1"/>
  <c r="P17" i="1"/>
  <c r="Q17" i="1" s="1"/>
  <c r="P16" i="1"/>
  <c r="Q16" i="1" s="1"/>
  <c r="Q14" i="1"/>
  <c r="P14" i="1"/>
  <c r="P13" i="1"/>
  <c r="Q13" i="1" s="1"/>
  <c r="P12" i="1"/>
  <c r="Q12" i="1" s="1"/>
  <c r="P11" i="1"/>
  <c r="Q11" i="1" s="1"/>
  <c r="P10" i="1"/>
  <c r="Q10" i="1" s="1"/>
  <c r="P8" i="1"/>
  <c r="Q8" i="1" s="1"/>
  <c r="P6" i="1"/>
  <c r="Q6" i="1" s="1"/>
  <c r="L9" i="1"/>
  <c r="L5" i="1"/>
  <c r="L6" i="1"/>
  <c r="L7" i="1"/>
  <c r="L8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4" i="1"/>
  <c r="L25" i="1" s="1"/>
  <c r="Q4" i="1" l="1"/>
</calcChain>
</file>

<file path=xl/sharedStrings.xml><?xml version="1.0" encoding="utf-8"?>
<sst xmlns="http://schemas.openxmlformats.org/spreadsheetml/2006/main" count="92" uniqueCount="48">
  <si>
    <t>PERIODO</t>
  </si>
  <si>
    <t>TIPO DE NOMINA</t>
  </si>
  <si>
    <t>PARTICIPACIONES O INGRESOS LOCALES (PESOS)</t>
  </si>
  <si>
    <t>RECURSOS FEDERALES (PESOS)</t>
  </si>
  <si>
    <t>RECURSOS MIXTOS (PESOS)</t>
  </si>
  <si>
    <t>PERCEPCIONES</t>
  </si>
  <si>
    <t>DEDUCCIONES</t>
  </si>
  <si>
    <t>NETO</t>
  </si>
  <si>
    <t>ENERO</t>
  </si>
  <si>
    <t>ORDINARIA</t>
  </si>
  <si>
    <t>EXTRAORDINARIA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</si>
  <si>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</si>
  <si>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</si>
  <si>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</si>
  <si>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</si>
  <si>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</si>
  <si>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</si>
  <si>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</si>
  <si>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</si>
  <si>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</si>
  <si>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</si>
  <si>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 xml:space="preserve">DICIEMBRE </t>
  </si>
  <si>
    <t>DATOS ANEXO 6 REVISION SEPT 2024</t>
  </si>
  <si>
    <t xml:space="preserve">TOTAL PERCEPCIONES </t>
  </si>
  <si>
    <t>PERCEPCIONES INFORMACIÓN CFDI SAT</t>
  </si>
  <si>
    <t>TOTAL PERCEPCIONES POR MES TABLA 6</t>
  </si>
  <si>
    <t xml:space="preserve">NUEVA DIFERENCIA </t>
  </si>
  <si>
    <t>FEBRERO</t>
  </si>
  <si>
    <t>DICIEMBRE</t>
  </si>
  <si>
    <t>TOTALES</t>
  </si>
  <si>
    <t>TOTAL</t>
  </si>
  <si>
    <t>Aclaraciones:</t>
  </si>
  <si>
    <t>se observaron errores en los registros reportados anteriormente en esta tabla del punto 6, mismos que fueron modificados y/o corregidos en base a la informacion del sistema de nominas de esta intitución.</t>
  </si>
  <si>
    <t>REVISÓ:</t>
  </si>
  <si>
    <t>L.C.P. GABRIELA AGUIAR MONTEON</t>
  </si>
  <si>
    <t>AUTORIZÓ:</t>
  </si>
  <si>
    <t>LIC. YANELI ELIZABETH AGUAYO LÓPEZ</t>
  </si>
  <si>
    <t>ELABORÓ</t>
  </si>
  <si>
    <t>LIC. JESSICA NOEMI MALDONADO</t>
  </si>
  <si>
    <t>JEFE DEL DEPARTAMENTO DE ADMINISTRACIÓN DE PERSONAL DEL CECyTE NAYARIT</t>
  </si>
  <si>
    <t>DIRECTORA DE ADMINISTRACIÓN Y FINANZAS DEL CECyTE NAYARIT</t>
  </si>
  <si>
    <t>ANALISTA ESPECIALIZADO DEL DEPARTAMENTO DE ADMINISTRACIÓN DE PERSONAL</t>
  </si>
  <si>
    <t>Asi mismo se adjunta el total de percepciones informacion de CFDI del SAT.</t>
  </si>
  <si>
    <t>TEPIC, NAYARIT. A 30 DE SEPTIEMBRE DEL 2024</t>
  </si>
  <si>
    <t>Nomina extraordinaria 123, Nomina extraordinaria 124, Nomina extraordinaria 125, Nomina extraordinaria 126 y Nomina extraordinaria 127.</t>
  </si>
  <si>
    <t>Se hace la aclaracion que que las nominas extraordinarias que a continuacion se en listan corresponden a prestaciones del ejercicio fiscal 2022, por lo cual se consideran en las percepciones del ejercicio fiscal 2023 ya que se pagaron en el ejercicio 2023.</t>
  </si>
  <si>
    <t>MES</t>
  </si>
  <si>
    <t xml:space="preserve">En el mes de septiembre se consideraban registrados los importes de 2 recibos de nomina que se encuentran cancelados.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</si>
</sst>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9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0" fontId="2" fillId="0" borderId="1" xfId="0" applyFont="1" applyBorder="1"/>
    <xf numFmtId="43" fontId="2" fillId="0" borderId="1" xfId="0" applyNumberFormat="1" applyFont="1" applyBorder="1"/>
    <xf numFmtId="0" fontId="1" fillId="2" borderId="0" xfId="0" applyFont="1" applyFill="1"/>
    <xf numFmtId="0" fontId="0" fillId="2" borderId="0" xfId="0" applyFill="1"/>
    <xf numFmtId="0" fontId="1" fillId="0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43" fontId="0" fillId="0" borderId="0" xfId="0" applyNumberFormat="1" applyBorder="1"/>
    <xf numFmtId="43" fontId="0" fillId="0" borderId="1" xfId="1" applyFont="1" applyBorder="1"/>
    <xf numFmtId="43" fontId="3" fillId="0" borderId="1" xfId="1" applyFont="1" applyBorder="1"/>
    <xf numFmtId="0" fontId="0" fillId="0" borderId="2" xfId="0" applyBorder="1"/>
    <xf numFmtId="43" fontId="1" fillId="0" borderId="1" xfId="0" applyNumberFormat="1" applyFont="1" applyBorder="1"/>
    <xf numFmtId="43" fontId="2" fillId="0" borderId="1" xfId="0" applyNumberFormat="1" applyFont="1" applyFill="1" applyBorder="1"/>
    <xf numFmtId="0" fontId="2" fillId="0" borderId="0" xfId="0" applyFont="1" applyFill="1" applyBorder="1"/>
    <xf numFmtId="0" fontId="1" fillId="0" borderId="1" xfId="0" applyFont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/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3" xfId="0" applyFill="1" applyBorder="1" applyAlignment="1">
      <alignment horizontal="center"/>
    </xf>
    <xf numFmtId="0" fontId="0" fillId="0" borderId="3" xfId="0" applyBorder="1"/>
    <xf numFmtId="0" fontId="1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tabSelected="1" topLeftCell="A7" workbookViewId="0">
      <selection activeCell="A32" sqref="A32"/>
    </sheetView>
  </sheetViews>
  <sheetFormatPr baseColWidth="10" defaultRowHeight="15" x14ac:dyDescent="0.25"/>
  <cols>
    <col min="1" max="1" width="14.28515625" customWidth="1"/>
    <col min="2" max="2" width="17.5703125" customWidth="1"/>
    <col min="3" max="3" width="15.5703125" customWidth="1"/>
    <col min="4" max="4" width="16" customWidth="1"/>
    <col min="5" max="5" width="14.140625" bestFit="1" customWidth="1"/>
    <col min="6" max="6" width="16.85546875" customWidth="1"/>
    <col min="7" max="7" width="13.5703125" customWidth="1"/>
    <col min="8" max="8" width="13.140625" bestFit="1" customWidth="1"/>
    <col min="9" max="9" width="20.42578125" customWidth="1"/>
    <col min="10" max="10" width="14.7109375" customWidth="1"/>
    <col min="11" max="11" width="16.28515625" customWidth="1"/>
    <col min="12" max="12" width="17.85546875" customWidth="1"/>
    <col min="14" max="14" width="12.7109375" customWidth="1"/>
    <col min="15" max="15" width="15.5703125" customWidth="1"/>
    <col min="16" max="16" width="17.28515625" customWidth="1"/>
    <col min="17" max="17" width="13.140625" customWidth="1"/>
  </cols>
  <sheetData>
    <row r="1" spans="1:17" x14ac:dyDescent="0.25">
      <c r="A1" s="6" t="s">
        <v>22</v>
      </c>
      <c r="B1" s="7"/>
      <c r="C1" s="7"/>
    </row>
    <row r="2" spans="1:17" x14ac:dyDescent="0.25">
      <c r="A2" s="18" t="s">
        <v>0</v>
      </c>
      <c r="B2" s="18" t="s">
        <v>1</v>
      </c>
      <c r="C2" s="18" t="s">
        <v>2</v>
      </c>
      <c r="D2" s="18"/>
      <c r="E2" s="18"/>
      <c r="F2" s="18" t="s">
        <v>3</v>
      </c>
      <c r="G2" s="18"/>
      <c r="H2" s="18"/>
      <c r="I2" s="18" t="s">
        <v>4</v>
      </c>
      <c r="J2" s="18"/>
      <c r="K2" s="18"/>
    </row>
    <row r="3" spans="1:17" ht="45" x14ac:dyDescent="0.25">
      <c r="A3" s="18"/>
      <c r="B3" s="18"/>
      <c r="C3" s="1" t="s">
        <v>5</v>
      </c>
      <c r="D3" s="1" t="s">
        <v>6</v>
      </c>
      <c r="E3" s="1" t="s">
        <v>7</v>
      </c>
      <c r="F3" s="1" t="s">
        <v>5</v>
      </c>
      <c r="G3" s="1" t="s">
        <v>6</v>
      </c>
      <c r="H3" s="1" t="s">
        <v>7</v>
      </c>
      <c r="I3" s="1" t="s">
        <v>5</v>
      </c>
      <c r="J3" s="1" t="s">
        <v>6</v>
      </c>
      <c r="K3" s="1" t="s">
        <v>7</v>
      </c>
      <c r="L3" s="8" t="s">
        <v>23</v>
      </c>
      <c r="N3" s="8" t="s">
        <v>46</v>
      </c>
      <c r="O3" s="9" t="s">
        <v>24</v>
      </c>
      <c r="P3" s="10" t="s">
        <v>25</v>
      </c>
      <c r="Q3" s="8" t="s">
        <v>26</v>
      </c>
    </row>
    <row r="4" spans="1:17" x14ac:dyDescent="0.25">
      <c r="A4" s="2" t="s">
        <v>8</v>
      </c>
      <c r="B4" s="2" t="s">
        <v>9</v>
      </c>
      <c r="C4" s="3">
        <v>421131.55000000005</v>
      </c>
      <c r="D4" s="3">
        <v>48752.7</v>
      </c>
      <c r="E4" s="3">
        <v>372378.85000000003</v>
      </c>
      <c r="F4" s="3">
        <v>0</v>
      </c>
      <c r="G4" s="3">
        <v>0</v>
      </c>
      <c r="H4" s="3">
        <v>0</v>
      </c>
      <c r="I4" s="3">
        <v>12694362.890000001</v>
      </c>
      <c r="J4" s="3">
        <v>1804676.49</v>
      </c>
      <c r="K4" s="3">
        <v>10889686.4</v>
      </c>
      <c r="L4" s="3">
        <f>C4+F4+I4</f>
        <v>13115494.440000001</v>
      </c>
      <c r="N4" s="3" t="s">
        <v>8</v>
      </c>
      <c r="O4" s="12">
        <v>31983161.649999999</v>
      </c>
      <c r="P4" s="3">
        <f>C4+C5+F4+F5+I4+I5</f>
        <v>31991832.809999999</v>
      </c>
      <c r="Q4" s="3">
        <f>O4-P4</f>
        <v>-8671.160000000149</v>
      </c>
    </row>
    <row r="5" spans="1:17" x14ac:dyDescent="0.25">
      <c r="A5" s="2" t="s">
        <v>8</v>
      </c>
      <c r="B5" s="2" t="s">
        <v>10</v>
      </c>
      <c r="C5" s="3">
        <v>13514201.800000001</v>
      </c>
      <c r="D5" s="3">
        <v>3022703.61</v>
      </c>
      <c r="E5" s="3">
        <v>10491498.190000001</v>
      </c>
      <c r="F5" s="3">
        <v>3581247.51</v>
      </c>
      <c r="G5" s="3">
        <v>840634.58</v>
      </c>
      <c r="H5" s="3">
        <v>2740612.9299999997</v>
      </c>
      <c r="I5" s="3">
        <v>1780889.06</v>
      </c>
      <c r="J5" s="3">
        <v>451239.67999999999</v>
      </c>
      <c r="K5" s="3">
        <v>1329649.3800000001</v>
      </c>
      <c r="L5" s="3">
        <f t="shared" ref="L5:L24" si="0">C5+F5+I5</f>
        <v>18876338.370000001</v>
      </c>
      <c r="N5" s="3"/>
      <c r="O5" s="12"/>
      <c r="P5" s="3"/>
      <c r="Q5" s="3"/>
    </row>
    <row r="6" spans="1:17" x14ac:dyDescent="0.25">
      <c r="A6" s="2" t="s">
        <v>11</v>
      </c>
      <c r="B6" s="2" t="s">
        <v>9</v>
      </c>
      <c r="C6" s="3">
        <v>756743.1</v>
      </c>
      <c r="D6" s="3">
        <v>84030.62</v>
      </c>
      <c r="E6" s="3">
        <v>672712.48</v>
      </c>
      <c r="F6" s="3"/>
      <c r="G6" s="3"/>
      <c r="H6" s="3">
        <v>0</v>
      </c>
      <c r="I6" s="3">
        <v>12795522.6</v>
      </c>
      <c r="J6" s="3">
        <v>1827613.87</v>
      </c>
      <c r="K6" s="3">
        <v>10967908.73</v>
      </c>
      <c r="L6" s="3">
        <f t="shared" si="0"/>
        <v>13552265.699999999</v>
      </c>
      <c r="N6" s="3" t="s">
        <v>27</v>
      </c>
      <c r="O6" s="12">
        <v>14618671.16</v>
      </c>
      <c r="P6" s="3">
        <f>C6+C7+F6+F7+I6+I7</f>
        <v>14614861.359999999</v>
      </c>
      <c r="Q6" s="3">
        <f t="shared" ref="Q6:Q19" si="1">O6-P6</f>
        <v>3809.8000000007451</v>
      </c>
    </row>
    <row r="7" spans="1:17" x14ac:dyDescent="0.25">
      <c r="A7" s="2" t="s">
        <v>11</v>
      </c>
      <c r="B7" s="2" t="s">
        <v>10</v>
      </c>
      <c r="C7" s="3">
        <v>612528.93999999994</v>
      </c>
      <c r="D7" s="3">
        <v>139887.76999999999</v>
      </c>
      <c r="E7" s="3">
        <v>472641.16999999993</v>
      </c>
      <c r="F7" s="3">
        <v>93446.32</v>
      </c>
      <c r="G7" s="3">
        <v>19437.09</v>
      </c>
      <c r="H7" s="3">
        <v>74009.23000000001</v>
      </c>
      <c r="I7" s="3">
        <v>356620.4</v>
      </c>
      <c r="J7" s="3">
        <v>81634.509999999995</v>
      </c>
      <c r="K7" s="3">
        <v>274985.89</v>
      </c>
      <c r="L7" s="3">
        <f t="shared" si="0"/>
        <v>1062595.6600000001</v>
      </c>
      <c r="N7" s="3"/>
      <c r="O7" s="12"/>
      <c r="P7" s="2"/>
      <c r="Q7" s="3"/>
    </row>
    <row r="8" spans="1:17" x14ac:dyDescent="0.25">
      <c r="A8" s="2" t="s">
        <v>12</v>
      </c>
      <c r="B8" s="2" t="s">
        <v>9</v>
      </c>
      <c r="C8" s="3">
        <v>873993.6</v>
      </c>
      <c r="D8" s="3">
        <v>104363.32</v>
      </c>
      <c r="E8" s="3">
        <v>769630.28</v>
      </c>
      <c r="F8" s="3"/>
      <c r="G8" s="3"/>
      <c r="H8" s="3">
        <v>0</v>
      </c>
      <c r="I8" s="3">
        <v>15102963.1</v>
      </c>
      <c r="J8" s="3">
        <v>2278887.25</v>
      </c>
      <c r="K8" s="3">
        <v>12824075.85</v>
      </c>
      <c r="L8" s="3">
        <f t="shared" si="0"/>
        <v>15976956.699999999</v>
      </c>
      <c r="N8" s="3" t="s">
        <v>12</v>
      </c>
      <c r="O8" s="12">
        <v>16230514.550000001</v>
      </c>
      <c r="P8" s="3">
        <f>C8+C9+F8+F9+I8+I9</f>
        <v>16265682.129999999</v>
      </c>
      <c r="Q8" s="3">
        <f t="shared" si="1"/>
        <v>-35167.579999998212</v>
      </c>
    </row>
    <row r="9" spans="1:17" x14ac:dyDescent="0.25">
      <c r="A9" s="2" t="s">
        <v>12</v>
      </c>
      <c r="B9" s="2" t="s">
        <v>10</v>
      </c>
      <c r="C9" s="3">
        <v>137707.91999999998</v>
      </c>
      <c r="D9" s="3">
        <v>27608.46</v>
      </c>
      <c r="E9" s="3">
        <v>110099.45999999999</v>
      </c>
      <c r="F9" s="3">
        <v>0</v>
      </c>
      <c r="G9" s="3">
        <v>0</v>
      </c>
      <c r="H9" s="3">
        <v>0</v>
      </c>
      <c r="I9" s="3">
        <v>151017.51</v>
      </c>
      <c r="J9" s="3">
        <v>30169.88</v>
      </c>
      <c r="K9" s="3">
        <v>120847.63</v>
      </c>
      <c r="L9" s="3">
        <f>C9+F9+I9</f>
        <v>288725.43</v>
      </c>
      <c r="N9" s="3"/>
      <c r="O9" s="12"/>
      <c r="P9" s="2"/>
      <c r="Q9" s="3"/>
    </row>
    <row r="10" spans="1:17" x14ac:dyDescent="0.25">
      <c r="A10" s="4" t="s">
        <v>13</v>
      </c>
      <c r="B10" s="4" t="s">
        <v>9</v>
      </c>
      <c r="C10" s="5">
        <v>703562.66</v>
      </c>
      <c r="D10" s="5">
        <v>86902.65</v>
      </c>
      <c r="E10" s="5">
        <v>616660.01</v>
      </c>
      <c r="F10" s="5">
        <v>223332.13000000035</v>
      </c>
      <c r="G10" s="5">
        <v>31306.82</v>
      </c>
      <c r="H10" s="5">
        <v>192025.31000000035</v>
      </c>
      <c r="I10" s="5">
        <v>12591162.16</v>
      </c>
      <c r="J10" s="5">
        <v>1802148.14</v>
      </c>
      <c r="K10" s="5">
        <v>10789014.02</v>
      </c>
      <c r="L10" s="3">
        <f t="shared" si="0"/>
        <v>13518056.950000001</v>
      </c>
      <c r="N10" s="3" t="s">
        <v>13</v>
      </c>
      <c r="O10" s="12">
        <v>13603824.84</v>
      </c>
      <c r="P10" s="3">
        <f>C10+C11+F10+F11+I10+I11</f>
        <v>13566724.23</v>
      </c>
      <c r="Q10" s="3">
        <f t="shared" si="1"/>
        <v>37100.609999999404</v>
      </c>
    </row>
    <row r="11" spans="1:17" x14ac:dyDescent="0.25">
      <c r="A11" s="4" t="s">
        <v>13</v>
      </c>
      <c r="B11" s="4" t="s">
        <v>10</v>
      </c>
      <c r="C11" s="5"/>
      <c r="D11" s="5"/>
      <c r="E11" s="5"/>
      <c r="F11" s="5">
        <v>39206.879999999997</v>
      </c>
      <c r="G11" s="5">
        <v>14558.67</v>
      </c>
      <c r="H11" s="5">
        <v>24648.21</v>
      </c>
      <c r="I11" s="5">
        <v>9460.4</v>
      </c>
      <c r="J11" s="5">
        <v>2640.98</v>
      </c>
      <c r="K11" s="5">
        <v>6819.42</v>
      </c>
      <c r="L11" s="3">
        <f t="shared" si="0"/>
        <v>48667.28</v>
      </c>
      <c r="N11" s="3" t="s">
        <v>14</v>
      </c>
      <c r="O11" s="12">
        <v>14144185.609999999</v>
      </c>
      <c r="P11" s="3">
        <f>C12+F12+I12</f>
        <v>14140119.779999999</v>
      </c>
      <c r="Q11" s="3">
        <f t="shared" si="1"/>
        <v>4065.8300000000745</v>
      </c>
    </row>
    <row r="12" spans="1:17" x14ac:dyDescent="0.25">
      <c r="A12" s="2" t="s">
        <v>14</v>
      </c>
      <c r="B12" s="2" t="s">
        <v>9</v>
      </c>
      <c r="C12" s="3">
        <v>1213414.149999998</v>
      </c>
      <c r="D12" s="3">
        <v>143952.28</v>
      </c>
      <c r="E12" s="3">
        <v>1069461.869999998</v>
      </c>
      <c r="F12" s="3">
        <v>0</v>
      </c>
      <c r="G12" s="3">
        <v>0</v>
      </c>
      <c r="H12" s="3">
        <v>0</v>
      </c>
      <c r="I12" s="3">
        <v>12926705.630000001</v>
      </c>
      <c r="J12" s="3">
        <v>1883878.19</v>
      </c>
      <c r="K12" s="3">
        <v>11042827.440000001</v>
      </c>
      <c r="L12" s="3">
        <f t="shared" si="0"/>
        <v>14140119.779999999</v>
      </c>
      <c r="N12" s="3" t="s">
        <v>15</v>
      </c>
      <c r="O12" s="12">
        <v>18184267.649999999</v>
      </c>
      <c r="P12" s="3">
        <f>C13+F13+I13</f>
        <v>18178454.73</v>
      </c>
      <c r="Q12" s="3">
        <f t="shared" si="1"/>
        <v>5812.9199999980628</v>
      </c>
    </row>
    <row r="13" spans="1:17" x14ac:dyDescent="0.25">
      <c r="A13" s="2" t="s">
        <v>15</v>
      </c>
      <c r="B13" s="2" t="s">
        <v>9</v>
      </c>
      <c r="C13" s="3">
        <v>605632.93999999994</v>
      </c>
      <c r="D13" s="3">
        <v>67820.210000000006</v>
      </c>
      <c r="E13" s="3">
        <v>537812.73</v>
      </c>
      <c r="F13" s="3">
        <v>509370.48999999993</v>
      </c>
      <c r="G13" s="3">
        <v>90979.04</v>
      </c>
      <c r="H13" s="3">
        <v>418391.44999999995</v>
      </c>
      <c r="I13" s="3">
        <v>17063451.300000001</v>
      </c>
      <c r="J13" s="3">
        <v>2829514.1</v>
      </c>
      <c r="K13" s="3">
        <v>14233937.200000001</v>
      </c>
      <c r="L13" s="3">
        <f t="shared" si="0"/>
        <v>18178454.73</v>
      </c>
      <c r="N13" s="3" t="s">
        <v>16</v>
      </c>
      <c r="O13" s="12">
        <v>14889290.930000002</v>
      </c>
      <c r="P13" s="3">
        <f>C14+C15+F14+F15+I14+I15</f>
        <v>14889109.020000003</v>
      </c>
      <c r="Q13" s="3">
        <f t="shared" si="1"/>
        <v>181.90999999828637</v>
      </c>
    </row>
    <row r="14" spans="1:17" x14ac:dyDescent="0.25">
      <c r="A14" s="2" t="s">
        <v>16</v>
      </c>
      <c r="B14" s="2" t="s">
        <v>9</v>
      </c>
      <c r="C14" s="3">
        <v>1114946.680000003</v>
      </c>
      <c r="D14" s="3">
        <v>157085.19</v>
      </c>
      <c r="E14" s="3">
        <v>957861.49000000302</v>
      </c>
      <c r="F14" s="3">
        <v>0</v>
      </c>
      <c r="G14" s="3">
        <v>0</v>
      </c>
      <c r="H14" s="3">
        <v>0</v>
      </c>
      <c r="I14" s="3">
        <v>13726253.300000001</v>
      </c>
      <c r="J14" s="3">
        <v>2075859.71</v>
      </c>
      <c r="K14" s="3">
        <v>11650393.59</v>
      </c>
      <c r="L14" s="3">
        <f t="shared" si="0"/>
        <v>14841199.980000004</v>
      </c>
      <c r="N14" s="3" t="s">
        <v>17</v>
      </c>
      <c r="O14" s="12">
        <v>17006625.039999999</v>
      </c>
      <c r="P14" s="3">
        <f>C16+C17+F16+F17+I16+I17</f>
        <v>17009714.640000001</v>
      </c>
      <c r="Q14" s="3">
        <f t="shared" si="1"/>
        <v>-3089.6000000014901</v>
      </c>
    </row>
    <row r="15" spans="1:17" x14ac:dyDescent="0.25">
      <c r="A15" s="2" t="s">
        <v>16</v>
      </c>
      <c r="B15" s="2" t="s">
        <v>10</v>
      </c>
      <c r="C15" s="3"/>
      <c r="D15" s="3"/>
      <c r="E15" s="3">
        <v>0</v>
      </c>
      <c r="F15" s="3"/>
      <c r="G15" s="3"/>
      <c r="H15" s="3"/>
      <c r="I15" s="3">
        <v>47909.04</v>
      </c>
      <c r="J15" s="3">
        <v>8366.7099999999991</v>
      </c>
      <c r="K15" s="3">
        <v>39542.33</v>
      </c>
      <c r="L15" s="3">
        <f t="shared" si="0"/>
        <v>47909.04</v>
      </c>
      <c r="N15" s="3"/>
      <c r="O15" s="12"/>
      <c r="P15" s="2"/>
      <c r="Q15" s="3"/>
    </row>
    <row r="16" spans="1:17" x14ac:dyDescent="0.25">
      <c r="A16" s="2" t="s">
        <v>17</v>
      </c>
      <c r="B16" s="2" t="s">
        <v>9</v>
      </c>
      <c r="C16" s="3">
        <v>411961.44</v>
      </c>
      <c r="D16" s="3">
        <v>45460.02</v>
      </c>
      <c r="E16" s="3">
        <v>366501.42</v>
      </c>
      <c r="F16" s="3"/>
      <c r="G16" s="3"/>
      <c r="H16" s="3">
        <v>0</v>
      </c>
      <c r="I16" s="3">
        <v>13024590.1</v>
      </c>
      <c r="J16" s="3">
        <v>1843847.81</v>
      </c>
      <c r="K16" s="3">
        <v>11180742.289999999</v>
      </c>
      <c r="L16" s="3">
        <f t="shared" si="0"/>
        <v>13436551.539999999</v>
      </c>
      <c r="N16" s="3" t="s">
        <v>18</v>
      </c>
      <c r="O16" s="13">
        <v>14019357.51</v>
      </c>
      <c r="P16" s="3">
        <f>C18+F18+I18</f>
        <v>14017225.300000001</v>
      </c>
      <c r="Q16" s="3">
        <f t="shared" si="1"/>
        <v>2132.2099999990314</v>
      </c>
    </row>
    <row r="17" spans="1:17" x14ac:dyDescent="0.25">
      <c r="A17" s="4" t="s">
        <v>17</v>
      </c>
      <c r="B17" s="4" t="s">
        <v>10</v>
      </c>
      <c r="C17" s="5">
        <v>0</v>
      </c>
      <c r="D17" s="5">
        <v>0</v>
      </c>
      <c r="E17" s="5">
        <v>0</v>
      </c>
      <c r="F17" s="5">
        <v>34442.550000000003</v>
      </c>
      <c r="G17" s="5">
        <v>9736.89</v>
      </c>
      <c r="H17" s="5">
        <v>24705.660000000003</v>
      </c>
      <c r="I17" s="5">
        <v>3538720.55</v>
      </c>
      <c r="J17" s="5">
        <v>794909.84</v>
      </c>
      <c r="K17" s="5">
        <v>2743810.71</v>
      </c>
      <c r="L17" s="3">
        <f t="shared" si="0"/>
        <v>3573163.0999999996</v>
      </c>
      <c r="N17" s="3" t="s">
        <v>19</v>
      </c>
      <c r="O17" s="12">
        <v>15663639.720000001</v>
      </c>
      <c r="P17" s="3">
        <f>C19+C20+F19+F20+I19+I20</f>
        <v>15662497.279999999</v>
      </c>
      <c r="Q17" s="3">
        <f t="shared" si="1"/>
        <v>1142.4400000013411</v>
      </c>
    </row>
    <row r="18" spans="1:17" x14ac:dyDescent="0.25">
      <c r="A18" s="2" t="s">
        <v>18</v>
      </c>
      <c r="B18" s="2" t="s">
        <v>9</v>
      </c>
      <c r="C18" s="3">
        <v>753470.25</v>
      </c>
      <c r="D18" s="3">
        <v>87644.03</v>
      </c>
      <c r="E18" s="3">
        <v>665826.22</v>
      </c>
      <c r="F18" s="3">
        <v>0</v>
      </c>
      <c r="G18" s="3">
        <v>0</v>
      </c>
      <c r="H18" s="3">
        <v>0</v>
      </c>
      <c r="I18" s="3">
        <v>13263755.050000001</v>
      </c>
      <c r="J18" s="3">
        <v>1938187.23</v>
      </c>
      <c r="K18" s="3">
        <v>11344723.640000001</v>
      </c>
      <c r="L18" s="3">
        <f t="shared" si="0"/>
        <v>14017225.300000001</v>
      </c>
      <c r="N18" s="3" t="s">
        <v>20</v>
      </c>
      <c r="O18" s="12">
        <v>15077768.949999999</v>
      </c>
      <c r="P18" s="3">
        <f>C21+C22+F21+F22+I21+I22</f>
        <v>15076529.02</v>
      </c>
      <c r="Q18" s="3">
        <f t="shared" si="1"/>
        <v>1239.929999999702</v>
      </c>
    </row>
    <row r="19" spans="1:17" x14ac:dyDescent="0.25">
      <c r="A19" s="2" t="s">
        <v>19</v>
      </c>
      <c r="B19" s="2" t="s">
        <v>9</v>
      </c>
      <c r="C19" s="3">
        <v>748731.87</v>
      </c>
      <c r="D19" s="3">
        <v>83008.67</v>
      </c>
      <c r="E19" s="3">
        <v>665723.19999999995</v>
      </c>
      <c r="F19" s="3">
        <v>0</v>
      </c>
      <c r="G19" s="3">
        <v>0</v>
      </c>
      <c r="H19" s="3">
        <v>0</v>
      </c>
      <c r="I19" s="3">
        <v>14782665.879999999</v>
      </c>
      <c r="J19" s="3">
        <v>2291080.5499999998</v>
      </c>
      <c r="K19" s="3">
        <v>12491585.329999998</v>
      </c>
      <c r="L19" s="3">
        <f t="shared" si="0"/>
        <v>15531397.749999998</v>
      </c>
      <c r="N19" s="3" t="s">
        <v>28</v>
      </c>
      <c r="O19" s="12">
        <v>37058232.589999996</v>
      </c>
      <c r="P19" s="3">
        <f>C23+C24+F23+F24+I23+I24</f>
        <v>37057434.079999998</v>
      </c>
      <c r="Q19" s="3">
        <f t="shared" si="1"/>
        <v>798.50999999791384</v>
      </c>
    </row>
    <row r="20" spans="1:17" x14ac:dyDescent="0.25">
      <c r="A20" s="2" t="s">
        <v>19</v>
      </c>
      <c r="B20" s="2" t="s">
        <v>10</v>
      </c>
      <c r="C20" s="3"/>
      <c r="D20" s="3"/>
      <c r="E20" s="3"/>
      <c r="F20" s="3">
        <v>97815.96</v>
      </c>
      <c r="G20" s="3">
        <v>24123.17</v>
      </c>
      <c r="H20" s="3">
        <v>73692.790000000008</v>
      </c>
      <c r="I20" s="3">
        <v>33283.57</v>
      </c>
      <c r="J20" s="3">
        <v>4362.5600000000004</v>
      </c>
      <c r="K20" s="3">
        <v>28921.01</v>
      </c>
      <c r="L20" s="3">
        <f t="shared" si="0"/>
        <v>131099.53</v>
      </c>
      <c r="N20" s="11"/>
      <c r="O20" s="2"/>
      <c r="P20" s="2"/>
      <c r="Q20" s="2"/>
    </row>
    <row r="21" spans="1:17" x14ac:dyDescent="0.25">
      <c r="A21" s="2" t="s">
        <v>20</v>
      </c>
      <c r="B21" s="2" t="s">
        <v>9</v>
      </c>
      <c r="C21" s="3">
        <v>1096371.4300000002</v>
      </c>
      <c r="D21" s="3">
        <v>135856.45000000001</v>
      </c>
      <c r="E21" s="3">
        <v>960514.98000000021</v>
      </c>
      <c r="F21" s="3">
        <v>0</v>
      </c>
      <c r="G21" s="3">
        <v>0</v>
      </c>
      <c r="H21" s="3">
        <v>0</v>
      </c>
      <c r="I21" s="3">
        <v>13812103</v>
      </c>
      <c r="J21" s="3">
        <v>2069365.42</v>
      </c>
      <c r="K21" s="3">
        <v>11742737.58</v>
      </c>
      <c r="L21" s="3">
        <f t="shared" si="0"/>
        <v>14908474.43</v>
      </c>
      <c r="N21" s="11"/>
      <c r="O21" s="2"/>
      <c r="P21" s="2"/>
      <c r="Q21" s="2"/>
    </row>
    <row r="22" spans="1:17" x14ac:dyDescent="0.25">
      <c r="A22" s="4" t="s">
        <v>20</v>
      </c>
      <c r="B22" s="4" t="s">
        <v>10</v>
      </c>
      <c r="C22" s="5">
        <v>40970.879999999997</v>
      </c>
      <c r="D22" s="5">
        <v>12048.26</v>
      </c>
      <c r="E22" s="5">
        <v>28922.619999999995</v>
      </c>
      <c r="F22" s="5">
        <v>87089.279999999999</v>
      </c>
      <c r="G22" s="5">
        <v>25730.12</v>
      </c>
      <c r="H22" s="5">
        <v>61359.16</v>
      </c>
      <c r="I22" s="5">
        <v>39994.43</v>
      </c>
      <c r="J22" s="5">
        <v>3883.4</v>
      </c>
      <c r="K22" s="5">
        <v>36111.03</v>
      </c>
      <c r="L22" s="3">
        <f t="shared" si="0"/>
        <v>168054.59</v>
      </c>
      <c r="N22" s="11"/>
      <c r="O22" s="2"/>
      <c r="P22" s="2"/>
      <c r="Q22" s="2"/>
    </row>
    <row r="23" spans="1:17" x14ac:dyDescent="0.25">
      <c r="A23" s="4" t="s">
        <v>21</v>
      </c>
      <c r="B23" s="4" t="s">
        <v>9</v>
      </c>
      <c r="C23" s="5">
        <v>1984839.73</v>
      </c>
      <c r="D23" s="16">
        <v>286084.83</v>
      </c>
      <c r="E23" s="16">
        <v>1698754.9</v>
      </c>
      <c r="F23" s="16">
        <v>245626.62</v>
      </c>
      <c r="G23" s="16">
        <v>41197.050000000003</v>
      </c>
      <c r="H23" s="3">
        <v>204429.57</v>
      </c>
      <c r="I23" s="5">
        <v>17585514.899999999</v>
      </c>
      <c r="J23" s="5">
        <v>2962816.42</v>
      </c>
      <c r="K23" s="5">
        <v>14622698.479999999</v>
      </c>
      <c r="L23" s="3">
        <f t="shared" si="0"/>
        <v>19815981.25</v>
      </c>
      <c r="N23" s="11"/>
      <c r="O23" s="2"/>
      <c r="P23" s="2"/>
      <c r="Q23" s="2"/>
    </row>
    <row r="24" spans="1:17" x14ac:dyDescent="0.25">
      <c r="A24" s="4" t="s">
        <v>21</v>
      </c>
      <c r="B24" s="4" t="s">
        <v>10</v>
      </c>
      <c r="C24" s="5">
        <v>189748.6</v>
      </c>
      <c r="D24" s="5">
        <v>41960.92</v>
      </c>
      <c r="E24" s="5">
        <v>147787.68</v>
      </c>
      <c r="F24" s="5">
        <v>1610778.03</v>
      </c>
      <c r="G24" s="5">
        <v>356206.76</v>
      </c>
      <c r="H24" s="5">
        <v>1254571.27</v>
      </c>
      <c r="I24" s="5">
        <v>15440926.199999999</v>
      </c>
      <c r="J24" s="5">
        <v>3414599.82</v>
      </c>
      <c r="K24" s="5">
        <v>12026326.379999999</v>
      </c>
      <c r="L24" s="3">
        <f t="shared" si="0"/>
        <v>17241452.829999998</v>
      </c>
      <c r="N24" s="11"/>
      <c r="O24" s="14"/>
      <c r="P24" s="14"/>
      <c r="Q24" s="14"/>
    </row>
    <row r="25" spans="1:17" x14ac:dyDescent="0.25">
      <c r="K25" s="15" t="s">
        <v>30</v>
      </c>
      <c r="L25" s="15">
        <f>SUM(L4:L24)</f>
        <v>222470184.38000005</v>
      </c>
      <c r="N25" s="15" t="s">
        <v>29</v>
      </c>
      <c r="O25" s="15">
        <f>SUM(O4:O19)</f>
        <v>222479540.19999999</v>
      </c>
      <c r="P25" s="15">
        <f>SUM(P4:P19)</f>
        <v>222470184.38</v>
      </c>
      <c r="Q25" s="15">
        <f>P25-O25</f>
        <v>-9355.8199999928474</v>
      </c>
    </row>
    <row r="27" spans="1:17" x14ac:dyDescent="0.25">
      <c r="A27" s="17" t="s">
        <v>31</v>
      </c>
    </row>
    <row r="28" spans="1:17" x14ac:dyDescent="0.25">
      <c r="A28" s="17" t="s">
        <v>32</v>
      </c>
    </row>
    <row r="29" spans="1:17" x14ac:dyDescent="0.25">
      <c r="A29" t="s">
        <v>42</v>
      </c>
    </row>
    <row r="30" spans="1:17" x14ac:dyDescent="0.25">
      <c r="A30" t="s">
        <v>45</v>
      </c>
    </row>
    <row r="31" spans="1:17" x14ac:dyDescent="0.25">
      <c r="A31" t="s">
        <v>44</v>
      </c>
    </row>
    <row r="32" spans="1:17" x14ac:dyDescent="0.25">
      <c r="A32" t="s">
        <v>47</v>
      </c>
    </row>
    <row r="37" spans="1:12" x14ac:dyDescent="0.25">
      <c r="A37" s="19" t="s">
        <v>37</v>
      </c>
      <c r="B37" s="19"/>
      <c r="C37" s="19"/>
      <c r="F37" s="19" t="s">
        <v>33</v>
      </c>
      <c r="G37" s="19"/>
      <c r="H37" s="19"/>
      <c r="J37" s="19" t="s">
        <v>35</v>
      </c>
      <c r="K37" s="19"/>
      <c r="L37" s="19"/>
    </row>
    <row r="38" spans="1:12" x14ac:dyDescent="0.25">
      <c r="A38" s="23"/>
      <c r="F38" s="20"/>
      <c r="G38" s="20"/>
      <c r="H38" s="20"/>
      <c r="J38" s="20"/>
      <c r="K38" s="20"/>
      <c r="L38" s="20"/>
    </row>
    <row r="39" spans="1:12" x14ac:dyDescent="0.25">
      <c r="A39" s="23"/>
      <c r="F39" s="20"/>
      <c r="G39" s="20"/>
      <c r="H39" s="20"/>
      <c r="J39" s="20"/>
      <c r="K39" s="20"/>
      <c r="L39" s="20"/>
    </row>
    <row r="40" spans="1:12" x14ac:dyDescent="0.25">
      <c r="A40" s="23"/>
      <c r="F40" s="20"/>
      <c r="G40" s="20"/>
      <c r="H40" s="20"/>
      <c r="J40" s="20"/>
      <c r="K40" s="20"/>
      <c r="L40" s="20"/>
    </row>
    <row r="41" spans="1:12" x14ac:dyDescent="0.25">
      <c r="A41" s="26"/>
      <c r="B41" s="27"/>
      <c r="C41" s="27"/>
      <c r="F41" s="21"/>
      <c r="G41" s="21"/>
      <c r="H41" s="21"/>
      <c r="J41" s="22"/>
      <c r="K41" s="22"/>
      <c r="L41" s="22"/>
    </row>
    <row r="42" spans="1:12" x14ac:dyDescent="0.25">
      <c r="A42" s="19" t="s">
        <v>38</v>
      </c>
      <c r="B42" s="19"/>
      <c r="C42" s="19"/>
      <c r="F42" s="19" t="s">
        <v>34</v>
      </c>
      <c r="G42" s="19"/>
      <c r="H42" s="19"/>
      <c r="J42" s="19" t="s">
        <v>36</v>
      </c>
      <c r="K42" s="19"/>
      <c r="L42" s="19"/>
    </row>
    <row r="43" spans="1:12" ht="31.5" customHeight="1" x14ac:dyDescent="0.25">
      <c r="A43" s="24" t="s">
        <v>41</v>
      </c>
      <c r="B43" s="24"/>
      <c r="C43" s="24"/>
      <c r="F43" s="25" t="s">
        <v>39</v>
      </c>
      <c r="G43" s="25"/>
      <c r="H43" s="25"/>
      <c r="J43" s="25" t="s">
        <v>40</v>
      </c>
      <c r="K43" s="25"/>
      <c r="L43" s="25"/>
    </row>
    <row r="44" spans="1:12" x14ac:dyDescent="0.25">
      <c r="F44" s="19"/>
      <c r="G44" s="19"/>
      <c r="H44" s="19"/>
      <c r="J44" s="19"/>
      <c r="K44" s="19"/>
      <c r="L44" s="19"/>
    </row>
    <row r="47" spans="1:12" x14ac:dyDescent="0.25">
      <c r="A47" s="28" t="s">
        <v>43</v>
      </c>
    </row>
  </sheetData>
  <mergeCells count="17">
    <mergeCell ref="J37:L37"/>
    <mergeCell ref="J42:L42"/>
    <mergeCell ref="J43:L43"/>
    <mergeCell ref="J44:L44"/>
    <mergeCell ref="A37:C37"/>
    <mergeCell ref="A42:C42"/>
    <mergeCell ref="A43:C43"/>
    <mergeCell ref="F37:H37"/>
    <mergeCell ref="F41:H41"/>
    <mergeCell ref="F42:H42"/>
    <mergeCell ref="F43:H43"/>
    <mergeCell ref="F44:H44"/>
    <mergeCell ref="A2:A3"/>
    <mergeCell ref="B2:B3"/>
    <mergeCell ref="C2:E2"/>
    <mergeCell ref="F2:H2"/>
    <mergeCell ref="I2:K2"/>
  </mergeCells>
  <pageMargins left="0.70866141732283472" right="0.19685039370078741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</dc:creator>
  <cp:lastModifiedBy>Mario Bertrand</cp:lastModifiedBy>
  <cp:lastPrinted>2024-10-02T18:26:24Z</cp:lastPrinted>
  <dcterms:created xsi:type="dcterms:W3CDTF">2024-09-30T19:39:56Z</dcterms:created>
  <dcterms:modified xsi:type="dcterms:W3CDTF">2024-10-02T18:45:29Z</dcterms:modified>
</cp:coreProperties>
</file>