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o Bertrand\Desktop\Gabriela\AUDITORIAS\Auditoria 2023 en 2024\ASF 1412\result. finales respuesta\"/>
    </mc:Choice>
  </mc:AlternateContent>
  <bookViews>
    <workbookView xWindow="0" yWindow="0" windowWidth="25125"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 r="J15" i="1" s="1"/>
  <c r="L7" i="1" l="1"/>
  <c r="N7" i="1" s="1"/>
  <c r="N9" i="1"/>
  <c r="L9" i="1"/>
  <c r="M19" i="1" l="1"/>
  <c r="L8" i="1"/>
  <c r="N8" i="1" s="1"/>
  <c r="L18" i="1"/>
  <c r="L17" i="1"/>
  <c r="N17" i="1" s="1"/>
  <c r="L16" i="1"/>
  <c r="L15" i="1"/>
  <c r="N15" i="1" s="1"/>
  <c r="N19" i="1" s="1"/>
  <c r="L14" i="1"/>
  <c r="L13" i="1"/>
  <c r="N13" i="1" s="1"/>
  <c r="L11" i="1"/>
  <c r="N11" i="1" s="1"/>
  <c r="L10" i="1"/>
  <c r="N10" i="1" s="1"/>
  <c r="H19" i="1"/>
  <c r="N14" i="1"/>
  <c r="N16" i="1"/>
  <c r="E10" i="1"/>
  <c r="E11" i="1"/>
  <c r="E12" i="1"/>
  <c r="E13" i="1"/>
  <c r="E14" i="1"/>
  <c r="E16" i="1"/>
  <c r="E17" i="1"/>
  <c r="E18" i="1"/>
  <c r="E9" i="1"/>
  <c r="E8" i="1"/>
  <c r="F7" i="1"/>
  <c r="F19" i="1" s="1"/>
  <c r="E7" i="1" l="1"/>
  <c r="N18" i="1"/>
  <c r="E19" i="1" l="1"/>
  <c r="J7" i="1"/>
  <c r="L12" i="1"/>
  <c r="N12" i="1" s="1"/>
  <c r="I19" i="1"/>
  <c r="K19" i="1"/>
  <c r="J8" i="1"/>
  <c r="L19" i="1" l="1"/>
  <c r="J9" i="1" l="1"/>
  <c r="J10" i="1"/>
  <c r="J11" i="1"/>
  <c r="J12" i="1"/>
  <c r="J13" i="1"/>
  <c r="J14" i="1"/>
  <c r="J16" i="1"/>
  <c r="J17" i="1"/>
  <c r="J18" i="1"/>
</calcChain>
</file>

<file path=xl/sharedStrings.xml><?xml version="1.0" encoding="utf-8"?>
<sst xmlns="http://schemas.openxmlformats.org/spreadsheetml/2006/main" count="105" uniqueCount="69">
  <si>
    <t xml:space="preserve">RFC </t>
  </si>
  <si>
    <t>Nombre del Ente Público</t>
  </si>
  <si>
    <t xml:space="preserve">Tipo de Entidad u Organismo (Rol) </t>
  </si>
  <si>
    <t xml:space="preserve">Periodo </t>
  </si>
  <si>
    <t>(Mes)</t>
  </si>
  <si>
    <t xml:space="preserve">Total de CFDI´s emitidos en el periodo </t>
  </si>
  <si>
    <t>(a) + (b) + (c)</t>
  </si>
  <si>
    <t>CFDI´s pagados con Recursos Propios (IP)</t>
  </si>
  <si>
    <t>(a)</t>
  </si>
  <si>
    <t>CFDI´s pagados con Recursos Federales (IF)</t>
  </si>
  <si>
    <t>(b)</t>
  </si>
  <si>
    <t>CFDI´s pagados con Recursos Mixtos (MI)</t>
  </si>
  <si>
    <t>(c)</t>
  </si>
  <si>
    <t xml:space="preserve">TABLA DEL PUNTO 4 </t>
  </si>
  <si>
    <t>ENERO</t>
  </si>
  <si>
    <t>FEBRERO</t>
  </si>
  <si>
    <t>MARZO</t>
  </si>
  <si>
    <t>ABRIL</t>
  </si>
  <si>
    <t>MAYO</t>
  </si>
  <si>
    <t>JUNIO</t>
  </si>
  <si>
    <t>JULIO</t>
  </si>
  <si>
    <t>AGOSTO</t>
  </si>
  <si>
    <t>SEPTIEMBRE</t>
  </si>
  <si>
    <t>OCTUBRE</t>
  </si>
  <si>
    <t>NOVIEMBRE</t>
  </si>
  <si>
    <t>DICIEMBRE</t>
  </si>
  <si>
    <t>CEC9810246I2</t>
  </si>
  <si>
    <t>COLEGIO DE ESTUDIOS CIENTÍFICOS Y TECNOLÓGICOS DE NAYARIT</t>
  </si>
  <si>
    <t>OPD</t>
  </si>
  <si>
    <t>CFDI SAT</t>
  </si>
  <si>
    <t>FINIQUITOS</t>
  </si>
  <si>
    <t>DIFERENCIA</t>
  </si>
  <si>
    <t>SEG.REP.NOMIN</t>
  </si>
  <si>
    <t>RECIBOS DE NOMINA</t>
  </si>
  <si>
    <t>Enero</t>
  </si>
  <si>
    <t>Febrero</t>
  </si>
  <si>
    <t>Marzo</t>
  </si>
  <si>
    <t>Abril</t>
  </si>
  <si>
    <t>Julio</t>
  </si>
  <si>
    <t>Oct</t>
  </si>
  <si>
    <t>Nov</t>
  </si>
  <si>
    <t>Dic</t>
  </si>
  <si>
    <t>En este mes faltaba agregar 6 recibos de pago por finiquitos</t>
  </si>
  <si>
    <t>En este mes faltaba agregar 3 recibos de pago por finiquitos</t>
  </si>
  <si>
    <t>En este mes faltaba agregar 2 recibos de pago por finiquitos</t>
  </si>
  <si>
    <t>En este mes faltaba agregar 1 recibos de pago por finiquitos</t>
  </si>
  <si>
    <t xml:space="preserve">Faltaba agregar 597 recibos de la nómina EXTRAORDINARIA 123 de pago de aguinaldo 2da parte 2022 y EXTRAORDINARIA 5 Aguinaldo compensación Directiva, mas 3 pagos de finiquitos que se hicieron en este mes. </t>
  </si>
  <si>
    <t>En este mes faltaba agregar 2 recibos de pago por finiquitos, En este mes se habian capturado por error 580 recibos de mas de una nomina Extraordinaria 131 que se pago en el mes de enero 2024</t>
  </si>
  <si>
    <t xml:space="preserve">Aclaraciones: Despues de revisar tanto los reportes de nomina de todo el año, como el registro en nomipaq de los recibos timbrados tenemos que nos encontramos algunos errores en la captura de la tabla enviada, siendo las siguientes: </t>
  </si>
  <si>
    <t>REVISION PARA ACLARACIÓN</t>
  </si>
  <si>
    <t>NUEVA DIFERENCIA</t>
  </si>
  <si>
    <t>ELABORÓ</t>
  </si>
  <si>
    <t>LIC. MARIA GUADALUPE FLORES CONTRERAS</t>
  </si>
  <si>
    <t>JEFE DE OFICINA DEL DEP. ADMIN. PERSONAL</t>
  </si>
  <si>
    <t>REVISÓ:</t>
  </si>
  <si>
    <t>L.C.P. GABRIELA AGUIAR MONTEON</t>
  </si>
  <si>
    <t xml:space="preserve">JEFE DEL DEPARTAMENTO DE ADMINISTRACIÓN </t>
  </si>
  <si>
    <t>DE PERSONAL DEL CECyTE NAYARIT</t>
  </si>
  <si>
    <t>AUTORIZÓ:</t>
  </si>
  <si>
    <t>LIC. YANELI ELIZABETH AGUAYO LÓPEZ</t>
  </si>
  <si>
    <t>DIRECTORA DE ADMINISTRACIÓN</t>
  </si>
  <si>
    <t>Y FINANZAS DEL CECyTE NAYARIT</t>
  </si>
  <si>
    <t>Enero y Febrero</t>
  </si>
  <si>
    <t xml:space="preserve">Se encontraban cfdi registrados de manera invertida, es decir registrada en el mes de febrero, sin embargo corresponde al mes de enero, siendo esta la nomina extraordinaria 127. </t>
  </si>
  <si>
    <t>Nomina extraordinaria 123, Nomina extraordinaria 124, Nomina extraordinaria 125, Nomina extraordinaria 126 y Nomina extraordinaria 127.</t>
  </si>
  <si>
    <t>Se hace la aclaracion que que las nominas extraordinarias que a continuacion se en listan corresponden a prestaciones del ejercicio fiscal 2022, por lo cual se consideran los timbrados de CFDI del ejercicio fiscal 2023 ya que se pagaron en el ejercicio 2023.</t>
  </si>
  <si>
    <t xml:space="preserve">Se timbra nomina extraordinaria 8 corrrespondiente a la nomina de prestacion de servicios de contrato eventual, la cual no se refleja en el SAT ya que se timbro en el ejercicio fiscal 2024. </t>
  </si>
  <si>
    <t>TEPIC, NAYARIT 30 DE SEPTIEMBRE DEL 2024</t>
  </si>
  <si>
    <t xml:space="preserve">En el mes de septiembre se consideraban registrados 2 recibos de nomina que se encuentran cancelados.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</si>
</sst>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8"/>
      <color rgb="FF000000"/>
      <name val="Arial"/>
      <family val="2"/>
    </font>
    <font>
      <sz val="10"/>
      <color rgb="FF000000"/>
      <name val="Arial"/>
      <family val="2"/>
    </font>
  </fonts>
  <fills count="3">
    <fill>
      <patternFill patternType="none"/>
    </fill>
    <fill>
      <patternFill patternType="gray125"/>
    </fill>
    <fill>
      <patternFill patternType="solid">
        <fgColor theme="9" tint="0.59999389629810485"/>
        <bgColor indexed="64"/>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1">
    <xf numFmtId="0" fontId="0" fillId="0" borderId="0"/>
  </cellStyleXfs>
  <cellXfs count="47">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 fillId="0" borderId="0" xfId="0" applyFont="1"/>
    <xf numFmtId="0" fontId="0" fillId="0" borderId="4" xfId="0" applyBorder="1" applyAlignment="1">
      <alignment vertical="center" wrapText="1"/>
    </xf>
    <xf numFmtId="0" fontId="3" fillId="0" borderId="5" xfId="0" applyFont="1" applyBorder="1" applyAlignment="1">
      <alignment vertical="center"/>
    </xf>
    <xf numFmtId="0" fontId="0" fillId="0" borderId="5" xfId="0" applyBorder="1" applyAlignment="1">
      <alignment vertical="center"/>
    </xf>
    <xf numFmtId="0" fontId="0" fillId="0" borderId="5" xfId="0" applyBorder="1"/>
    <xf numFmtId="0" fontId="3" fillId="0" borderId="5" xfId="0" applyFont="1" applyBorder="1" applyAlignment="1">
      <alignment horizontal="center" vertical="center" wrapText="1"/>
    </xf>
    <xf numFmtId="0" fontId="2" fillId="0" borderId="0" xfId="0" applyFont="1" applyBorder="1" applyAlignment="1">
      <alignment horizontal="center" vertical="center" wrapText="1"/>
    </xf>
    <xf numFmtId="0" fontId="3" fillId="0" borderId="6" xfId="0" applyFont="1" applyBorder="1" applyAlignment="1">
      <alignment vertical="center" wrapText="1"/>
    </xf>
    <xf numFmtId="0" fontId="0" fillId="0" borderId="6" xfId="0" applyBorder="1"/>
    <xf numFmtId="0" fontId="0" fillId="0" borderId="5" xfId="0" applyFill="1" applyBorder="1"/>
    <xf numFmtId="0" fontId="3" fillId="0" borderId="7" xfId="0" applyFont="1" applyFill="1" applyBorder="1" applyAlignment="1">
      <alignment vertical="center"/>
    </xf>
    <xf numFmtId="0" fontId="0" fillId="0" borderId="7" xfId="0" applyBorder="1"/>
    <xf numFmtId="0" fontId="0" fillId="0" borderId="8" xfId="0" applyBorder="1"/>
    <xf numFmtId="0" fontId="0" fillId="0" borderId="9" xfId="0" applyBorder="1"/>
    <xf numFmtId="0" fontId="0" fillId="0" borderId="9" xfId="0" applyBorder="1" applyAlignment="1">
      <alignment horizontal="center"/>
    </xf>
    <xf numFmtId="0" fontId="0" fillId="0" borderId="14" xfId="0" applyBorder="1"/>
    <xf numFmtId="0" fontId="0" fillId="0" borderId="14" xfId="0" applyFill="1" applyBorder="1"/>
    <xf numFmtId="0" fontId="3" fillId="0" borderId="14" xfId="0" applyFont="1" applyBorder="1" applyAlignment="1">
      <alignment vertical="center"/>
    </xf>
    <xf numFmtId="0" fontId="0" fillId="0" borderId="15" xfId="0" applyBorder="1"/>
    <xf numFmtId="0" fontId="0" fillId="0" borderId="16" xfId="0" applyBorder="1"/>
    <xf numFmtId="0" fontId="0" fillId="0" borderId="17" xfId="0" applyBorder="1"/>
    <xf numFmtId="0" fontId="0" fillId="0" borderId="10" xfId="0" applyBorder="1"/>
    <xf numFmtId="0" fontId="0" fillId="0" borderId="9" xfId="0" applyFill="1" applyBorder="1"/>
    <xf numFmtId="0" fontId="0" fillId="0" borderId="7" xfId="0" applyFill="1" applyBorder="1"/>
    <xf numFmtId="0" fontId="0" fillId="0" borderId="10" xfId="0" applyFill="1" applyBorder="1" applyAlignment="1">
      <alignment wrapText="1"/>
    </xf>
    <xf numFmtId="0" fontId="0" fillId="0" borderId="0" xfId="0" applyFill="1"/>
    <xf numFmtId="0" fontId="1" fillId="0" borderId="0" xfId="0" applyFont="1" applyFill="1" applyAlignment="1"/>
    <xf numFmtId="0" fontId="1" fillId="0" borderId="0" xfId="0" applyFont="1" applyFill="1" applyAlignment="1">
      <alignment horizontal="center"/>
    </xf>
    <xf numFmtId="0" fontId="0" fillId="0" borderId="0" xfId="0" applyFill="1" applyAlignment="1">
      <alignment horizontal="center"/>
    </xf>
    <xf numFmtId="0" fontId="0" fillId="0" borderId="0" xfId="0" applyFill="1" applyBorder="1"/>
    <xf numFmtId="0" fontId="0" fillId="0" borderId="0" xfId="0" applyBorder="1"/>
    <xf numFmtId="0" fontId="3" fillId="0" borderId="14" xfId="0" applyFont="1" applyBorder="1" applyAlignment="1">
      <alignment horizontal="center" vertical="center" wrapText="1"/>
    </xf>
    <xf numFmtId="0" fontId="0" fillId="0" borderId="16" xfId="0" applyFill="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 fillId="0" borderId="0" xfId="0" applyFont="1" applyFill="1" applyAlignment="1">
      <alignment horizontal="center"/>
    </xf>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2"/>
  <sheetViews>
    <sheetView tabSelected="1" workbookViewId="0">
      <selection activeCell="B37" sqref="B37"/>
    </sheetView>
  </sheetViews>
  <sheetFormatPr baseColWidth="10" defaultRowHeight="15" x14ac:dyDescent="0.25"/>
  <cols>
    <col min="1" max="1" width="19" bestFit="1" customWidth="1"/>
    <col min="2" max="2" width="64.140625" customWidth="1"/>
    <col min="3" max="5" width="11.42578125" customWidth="1"/>
    <col min="6" max="6" width="24" customWidth="1"/>
    <col min="7" max="7" width="27" customWidth="1"/>
    <col min="10" max="10" width="11.42578125" customWidth="1"/>
  </cols>
  <sheetData>
    <row r="2" spans="1:14" x14ac:dyDescent="0.25">
      <c r="A2" s="4" t="s">
        <v>13</v>
      </c>
    </row>
    <row r="3" spans="1:14" ht="15.75" thickBot="1" x14ac:dyDescent="0.3"/>
    <row r="4" spans="1:14" ht="45.75" thickBot="1" x14ac:dyDescent="0.3">
      <c r="A4" s="37" t="s">
        <v>0</v>
      </c>
      <c r="B4" s="37" t="s">
        <v>1</v>
      </c>
      <c r="C4" s="37" t="s">
        <v>2</v>
      </c>
      <c r="D4" s="1" t="s">
        <v>3</v>
      </c>
      <c r="E4" s="1" t="s">
        <v>5</v>
      </c>
      <c r="F4" s="1" t="s">
        <v>7</v>
      </c>
      <c r="G4" s="1" t="s">
        <v>9</v>
      </c>
      <c r="H4" s="1" t="s">
        <v>11</v>
      </c>
      <c r="I4" s="42" t="s">
        <v>49</v>
      </c>
      <c r="J4" s="43"/>
      <c r="K4" s="43"/>
      <c r="L4" s="43"/>
      <c r="M4" s="43"/>
      <c r="N4" s="44"/>
    </row>
    <row r="5" spans="1:14" ht="15.75" thickBot="1" x14ac:dyDescent="0.3">
      <c r="A5" s="38"/>
      <c r="B5" s="38"/>
      <c r="C5" s="38"/>
      <c r="D5" s="2" t="s">
        <v>4</v>
      </c>
      <c r="E5" s="2"/>
      <c r="F5" s="3"/>
      <c r="G5" s="3"/>
      <c r="H5" s="2"/>
      <c r="I5" s="39" t="s">
        <v>33</v>
      </c>
      <c r="J5" s="40"/>
      <c r="K5" s="40"/>
      <c r="L5" s="40"/>
      <c r="M5" s="40"/>
      <c r="N5" s="41"/>
    </row>
    <row r="6" spans="1:14" ht="30.75" thickBot="1" x14ac:dyDescent="0.3">
      <c r="A6" s="38"/>
      <c r="B6" s="38"/>
      <c r="C6" s="38"/>
      <c r="D6" s="5"/>
      <c r="E6" s="2" t="s">
        <v>6</v>
      </c>
      <c r="F6" s="3" t="s">
        <v>8</v>
      </c>
      <c r="G6" s="3" t="s">
        <v>10</v>
      </c>
      <c r="H6" s="10" t="s">
        <v>12</v>
      </c>
      <c r="I6" s="16" t="s">
        <v>32</v>
      </c>
      <c r="J6" s="17"/>
      <c r="K6" s="18" t="s">
        <v>29</v>
      </c>
      <c r="L6" s="26" t="s">
        <v>31</v>
      </c>
      <c r="M6" s="17" t="s">
        <v>30</v>
      </c>
      <c r="N6" s="28" t="s">
        <v>50</v>
      </c>
    </row>
    <row r="7" spans="1:14" x14ac:dyDescent="0.25">
      <c r="A7" s="6" t="s">
        <v>26</v>
      </c>
      <c r="B7" s="6" t="s">
        <v>27</v>
      </c>
      <c r="C7" s="9" t="s">
        <v>28</v>
      </c>
      <c r="D7" s="6" t="s">
        <v>14</v>
      </c>
      <c r="E7" s="6">
        <f>F7+H7</f>
        <v>4105</v>
      </c>
      <c r="F7" s="7">
        <f>517+597</f>
        <v>1114</v>
      </c>
      <c r="G7" s="6"/>
      <c r="H7" s="11">
        <v>2991</v>
      </c>
      <c r="I7" s="14">
        <v>4105</v>
      </c>
      <c r="J7" s="15">
        <f>I7-E7</f>
        <v>0</v>
      </c>
      <c r="K7" s="15">
        <v>4107</v>
      </c>
      <c r="L7" s="27">
        <f>K7-I7</f>
        <v>2</v>
      </c>
      <c r="M7" s="15">
        <v>3</v>
      </c>
      <c r="N7" s="15">
        <f>L7-M7</f>
        <v>-1</v>
      </c>
    </row>
    <row r="8" spans="1:14" x14ac:dyDescent="0.25">
      <c r="A8" s="6" t="s">
        <v>26</v>
      </c>
      <c r="B8" s="6" t="s">
        <v>27</v>
      </c>
      <c r="C8" s="9" t="s">
        <v>28</v>
      </c>
      <c r="D8" s="6" t="s">
        <v>15</v>
      </c>
      <c r="E8" s="6">
        <f>F8+H8</f>
        <v>1505</v>
      </c>
      <c r="F8" s="8">
        <v>85</v>
      </c>
      <c r="G8" s="8"/>
      <c r="H8" s="12">
        <v>1420</v>
      </c>
      <c r="I8" s="13">
        <v>1505</v>
      </c>
      <c r="J8" s="8">
        <f>I8-E8</f>
        <v>0</v>
      </c>
      <c r="K8" s="8">
        <v>1515</v>
      </c>
      <c r="L8" s="13">
        <f t="shared" ref="L8:L19" si="0">K8-I8</f>
        <v>10</v>
      </c>
      <c r="M8" s="8">
        <v>6</v>
      </c>
      <c r="N8" s="15">
        <f>L8-M8</f>
        <v>4</v>
      </c>
    </row>
    <row r="9" spans="1:14" x14ac:dyDescent="0.25">
      <c r="A9" s="6" t="s">
        <v>26</v>
      </c>
      <c r="B9" s="6" t="s">
        <v>27</v>
      </c>
      <c r="C9" s="9" t="s">
        <v>28</v>
      </c>
      <c r="D9" s="6" t="s">
        <v>16</v>
      </c>
      <c r="E9" s="6">
        <f>F9+H9</f>
        <v>1670</v>
      </c>
      <c r="F9" s="8">
        <v>274</v>
      </c>
      <c r="G9" s="8"/>
      <c r="H9" s="12">
        <v>1396</v>
      </c>
      <c r="I9" s="13">
        <v>1670</v>
      </c>
      <c r="J9" s="8">
        <f t="shared" ref="J9:J18" si="1">I9-E9</f>
        <v>0</v>
      </c>
      <c r="K9" s="8">
        <v>1587</v>
      </c>
      <c r="L9" s="13">
        <f>K9-I9</f>
        <v>-83</v>
      </c>
      <c r="M9" s="8">
        <v>3</v>
      </c>
      <c r="N9" s="15">
        <f>L9-M9</f>
        <v>-86</v>
      </c>
    </row>
    <row r="10" spans="1:14" x14ac:dyDescent="0.25">
      <c r="A10" s="6" t="s">
        <v>26</v>
      </c>
      <c r="B10" s="6" t="s">
        <v>27</v>
      </c>
      <c r="C10" s="9" t="s">
        <v>28</v>
      </c>
      <c r="D10" s="6" t="s">
        <v>17</v>
      </c>
      <c r="E10" s="6">
        <f t="shared" ref="E10:E18" si="2">F10+H10</f>
        <v>1620</v>
      </c>
      <c r="F10" s="8">
        <v>226</v>
      </c>
      <c r="G10" s="8"/>
      <c r="H10" s="12">
        <v>1394</v>
      </c>
      <c r="I10" s="13">
        <v>1620</v>
      </c>
      <c r="J10" s="8">
        <f t="shared" si="1"/>
        <v>0</v>
      </c>
      <c r="K10" s="8">
        <v>1622</v>
      </c>
      <c r="L10" s="13">
        <f t="shared" si="0"/>
        <v>2</v>
      </c>
      <c r="M10" s="8">
        <v>2</v>
      </c>
      <c r="N10" s="15">
        <f t="shared" ref="N10:N18" si="3">L10-M10</f>
        <v>0</v>
      </c>
    </row>
    <row r="11" spans="1:14" x14ac:dyDescent="0.25">
      <c r="A11" s="6" t="s">
        <v>26</v>
      </c>
      <c r="B11" s="6" t="s">
        <v>27</v>
      </c>
      <c r="C11" s="9" t="s">
        <v>28</v>
      </c>
      <c r="D11" s="6" t="s">
        <v>18</v>
      </c>
      <c r="E11" s="6">
        <f t="shared" si="2"/>
        <v>1656</v>
      </c>
      <c r="F11" s="8">
        <v>271</v>
      </c>
      <c r="G11" s="8"/>
      <c r="H11" s="12">
        <v>1385</v>
      </c>
      <c r="I11" s="13">
        <v>1656</v>
      </c>
      <c r="J11" s="8">
        <f t="shared" si="1"/>
        <v>0</v>
      </c>
      <c r="K11" s="8">
        <v>1656</v>
      </c>
      <c r="L11" s="13">
        <f t="shared" si="0"/>
        <v>0</v>
      </c>
      <c r="M11" s="8"/>
      <c r="N11" s="15">
        <f t="shared" si="3"/>
        <v>0</v>
      </c>
    </row>
    <row r="12" spans="1:14" x14ac:dyDescent="0.25">
      <c r="A12" s="6" t="s">
        <v>26</v>
      </c>
      <c r="B12" s="6" t="s">
        <v>27</v>
      </c>
      <c r="C12" s="9" t="s">
        <v>28</v>
      </c>
      <c r="D12" s="6" t="s">
        <v>19</v>
      </c>
      <c r="E12" s="6">
        <f t="shared" si="2"/>
        <v>1648</v>
      </c>
      <c r="F12" s="8">
        <v>271</v>
      </c>
      <c r="G12" s="8"/>
      <c r="H12" s="12">
        <v>1377</v>
      </c>
      <c r="I12" s="13">
        <v>1648</v>
      </c>
      <c r="J12" s="8">
        <f t="shared" si="1"/>
        <v>0</v>
      </c>
      <c r="K12" s="8">
        <v>1648</v>
      </c>
      <c r="L12" s="13">
        <f t="shared" si="0"/>
        <v>0</v>
      </c>
      <c r="M12" s="8"/>
      <c r="N12" s="15">
        <f t="shared" si="3"/>
        <v>0</v>
      </c>
    </row>
    <row r="13" spans="1:14" x14ac:dyDescent="0.25">
      <c r="A13" s="6" t="s">
        <v>26</v>
      </c>
      <c r="B13" s="6" t="s">
        <v>27</v>
      </c>
      <c r="C13" s="9" t="s">
        <v>28</v>
      </c>
      <c r="D13" s="6" t="s">
        <v>20</v>
      </c>
      <c r="E13" s="6">
        <f t="shared" si="2"/>
        <v>1435</v>
      </c>
      <c r="F13" s="8">
        <v>55</v>
      </c>
      <c r="G13" s="8"/>
      <c r="H13" s="12">
        <v>1380</v>
      </c>
      <c r="I13" s="13">
        <v>1435</v>
      </c>
      <c r="J13" s="8">
        <f t="shared" si="1"/>
        <v>0</v>
      </c>
      <c r="K13" s="8">
        <v>1436</v>
      </c>
      <c r="L13" s="13">
        <f t="shared" si="0"/>
        <v>1</v>
      </c>
      <c r="M13" s="8">
        <v>1</v>
      </c>
      <c r="N13" s="15">
        <f t="shared" si="3"/>
        <v>0</v>
      </c>
    </row>
    <row r="14" spans="1:14" x14ac:dyDescent="0.25">
      <c r="A14" s="6" t="s">
        <v>26</v>
      </c>
      <c r="B14" s="6" t="s">
        <v>27</v>
      </c>
      <c r="C14" s="9" t="s">
        <v>28</v>
      </c>
      <c r="D14" s="6" t="s">
        <v>21</v>
      </c>
      <c r="E14" s="6">
        <f t="shared" si="2"/>
        <v>1936</v>
      </c>
      <c r="F14" s="8">
        <v>61</v>
      </c>
      <c r="G14" s="8"/>
      <c r="H14" s="12">
        <v>1875</v>
      </c>
      <c r="I14" s="13">
        <v>1936</v>
      </c>
      <c r="J14" s="8">
        <f t="shared" si="1"/>
        <v>0</v>
      </c>
      <c r="K14" s="8">
        <v>1935</v>
      </c>
      <c r="L14" s="13">
        <f t="shared" si="0"/>
        <v>-1</v>
      </c>
      <c r="M14" s="8"/>
      <c r="N14" s="15">
        <f t="shared" si="3"/>
        <v>-1</v>
      </c>
    </row>
    <row r="15" spans="1:14" x14ac:dyDescent="0.25">
      <c r="A15" s="6" t="s">
        <v>26</v>
      </c>
      <c r="B15" s="6" t="s">
        <v>27</v>
      </c>
      <c r="C15" s="9" t="s">
        <v>28</v>
      </c>
      <c r="D15" s="6" t="s">
        <v>22</v>
      </c>
      <c r="E15" s="6">
        <f>F15+H15</f>
        <v>1577</v>
      </c>
      <c r="F15" s="8">
        <v>230</v>
      </c>
      <c r="G15" s="8"/>
      <c r="H15" s="12">
        <v>1347</v>
      </c>
      <c r="I15" s="13">
        <v>1577</v>
      </c>
      <c r="J15" s="8">
        <f t="shared" si="1"/>
        <v>0</v>
      </c>
      <c r="K15" s="8">
        <v>1577</v>
      </c>
      <c r="L15" s="13">
        <f t="shared" si="0"/>
        <v>0</v>
      </c>
      <c r="M15" s="8"/>
      <c r="N15" s="15">
        <f t="shared" si="3"/>
        <v>0</v>
      </c>
    </row>
    <row r="16" spans="1:14" x14ac:dyDescent="0.25">
      <c r="A16" s="6" t="s">
        <v>26</v>
      </c>
      <c r="B16" s="6" t="s">
        <v>27</v>
      </c>
      <c r="C16" s="9" t="s">
        <v>28</v>
      </c>
      <c r="D16" s="6" t="s">
        <v>23</v>
      </c>
      <c r="E16" s="6">
        <f t="shared" si="2"/>
        <v>1585</v>
      </c>
      <c r="F16" s="8">
        <v>243</v>
      </c>
      <c r="G16" s="8"/>
      <c r="H16" s="12">
        <v>1342</v>
      </c>
      <c r="I16" s="13">
        <v>1585</v>
      </c>
      <c r="J16" s="8">
        <f t="shared" si="1"/>
        <v>0</v>
      </c>
      <c r="K16" s="8">
        <v>1589</v>
      </c>
      <c r="L16" s="13">
        <f t="shared" si="0"/>
        <v>4</v>
      </c>
      <c r="M16" s="8">
        <v>2</v>
      </c>
      <c r="N16" s="15">
        <f t="shared" si="3"/>
        <v>2</v>
      </c>
    </row>
    <row r="17" spans="1:14" x14ac:dyDescent="0.25">
      <c r="A17" s="6" t="s">
        <v>26</v>
      </c>
      <c r="B17" s="6" t="s">
        <v>27</v>
      </c>
      <c r="C17" s="9" t="s">
        <v>28</v>
      </c>
      <c r="D17" s="6" t="s">
        <v>24</v>
      </c>
      <c r="E17" s="6">
        <f t="shared" si="2"/>
        <v>1588</v>
      </c>
      <c r="F17" s="8">
        <v>245</v>
      </c>
      <c r="G17" s="8"/>
      <c r="H17" s="12">
        <v>1343</v>
      </c>
      <c r="I17" s="13">
        <v>1588</v>
      </c>
      <c r="J17" s="8">
        <f t="shared" si="1"/>
        <v>0</v>
      </c>
      <c r="K17" s="8">
        <v>1593</v>
      </c>
      <c r="L17" s="13">
        <f t="shared" si="0"/>
        <v>5</v>
      </c>
      <c r="M17" s="8">
        <v>3</v>
      </c>
      <c r="N17" s="15">
        <f t="shared" si="3"/>
        <v>2</v>
      </c>
    </row>
    <row r="18" spans="1:14" ht="15.75" thickBot="1" x14ac:dyDescent="0.3">
      <c r="A18" s="21" t="s">
        <v>26</v>
      </c>
      <c r="B18" s="21" t="s">
        <v>27</v>
      </c>
      <c r="C18" s="35" t="s">
        <v>28</v>
      </c>
      <c r="D18" s="21" t="s">
        <v>25</v>
      </c>
      <c r="E18" s="21">
        <f t="shared" si="2"/>
        <v>2178</v>
      </c>
      <c r="F18" s="19">
        <v>246</v>
      </c>
      <c r="G18" s="19"/>
      <c r="H18" s="22">
        <v>1932</v>
      </c>
      <c r="I18" s="20">
        <v>2178</v>
      </c>
      <c r="J18" s="19">
        <f t="shared" si="1"/>
        <v>0</v>
      </c>
      <c r="K18" s="19">
        <v>2182</v>
      </c>
      <c r="L18" s="20">
        <f t="shared" si="0"/>
        <v>4</v>
      </c>
      <c r="M18" s="19">
        <v>2</v>
      </c>
      <c r="N18" s="23">
        <f t="shared" si="3"/>
        <v>2</v>
      </c>
    </row>
    <row r="19" spans="1:14" ht="15.75" thickBot="1" x14ac:dyDescent="0.3">
      <c r="A19" s="16"/>
      <c r="B19" s="17"/>
      <c r="C19" s="17"/>
      <c r="D19" s="25"/>
      <c r="E19" s="16">
        <f>SUM(E7:E18)</f>
        <v>22503</v>
      </c>
      <c r="F19" s="17">
        <f>SUM(F7:F18)</f>
        <v>3321</v>
      </c>
      <c r="G19" s="17"/>
      <c r="H19" s="24">
        <f>SUM(H7:H18)</f>
        <v>19182</v>
      </c>
      <c r="I19" s="17">
        <f>SUM(I7:I18)</f>
        <v>22503</v>
      </c>
      <c r="J19" s="17"/>
      <c r="K19" s="17">
        <f>SUM(K7:K18)</f>
        <v>22447</v>
      </c>
      <c r="L19" s="17">
        <f t="shared" si="0"/>
        <v>-56</v>
      </c>
      <c r="M19" s="17">
        <f>SUM(M7:M18)</f>
        <v>22</v>
      </c>
      <c r="N19" s="25">
        <f>SUM(N7:N18)</f>
        <v>-78</v>
      </c>
    </row>
    <row r="20" spans="1:14" x14ac:dyDescent="0.25">
      <c r="A20" s="34"/>
      <c r="B20" s="34"/>
      <c r="C20" s="34"/>
      <c r="D20" s="34"/>
      <c r="E20" s="34"/>
      <c r="F20" s="34"/>
      <c r="G20" s="34"/>
      <c r="H20" s="34"/>
      <c r="I20" s="36"/>
      <c r="J20" s="34"/>
      <c r="K20" s="34"/>
      <c r="L20" s="36"/>
      <c r="M20" s="34"/>
      <c r="N20" s="34"/>
    </row>
    <row r="21" spans="1:14" x14ac:dyDescent="0.25">
      <c r="A21" s="34"/>
      <c r="B21" s="34"/>
      <c r="C21" s="34"/>
      <c r="D21" s="34"/>
      <c r="E21" s="34"/>
      <c r="F21" s="34"/>
      <c r="G21" s="34"/>
      <c r="H21" s="34"/>
      <c r="I21" s="34"/>
      <c r="J21" s="34"/>
      <c r="K21" s="34"/>
      <c r="L21" s="33"/>
      <c r="M21" s="34"/>
      <c r="N21" s="34"/>
    </row>
    <row r="23" spans="1:14" x14ac:dyDescent="0.25">
      <c r="A23" t="s">
        <v>48</v>
      </c>
    </row>
    <row r="24" spans="1:14" x14ac:dyDescent="0.25">
      <c r="A24" t="s">
        <v>34</v>
      </c>
      <c r="B24" t="s">
        <v>46</v>
      </c>
    </row>
    <row r="25" spans="1:14" x14ac:dyDescent="0.25">
      <c r="A25" t="s">
        <v>35</v>
      </c>
      <c r="B25" t="s">
        <v>42</v>
      </c>
    </row>
    <row r="26" spans="1:14" x14ac:dyDescent="0.25">
      <c r="A26" t="s">
        <v>36</v>
      </c>
      <c r="B26" t="s">
        <v>43</v>
      </c>
    </row>
    <row r="27" spans="1:14" x14ac:dyDescent="0.25">
      <c r="A27" t="s">
        <v>37</v>
      </c>
      <c r="B27" t="s">
        <v>44</v>
      </c>
    </row>
    <row r="28" spans="1:14" x14ac:dyDescent="0.25">
      <c r="A28" t="s">
        <v>38</v>
      </c>
      <c r="B28" t="s">
        <v>45</v>
      </c>
    </row>
    <row r="29" spans="1:14" x14ac:dyDescent="0.25">
      <c r="A29" t="s">
        <v>39</v>
      </c>
      <c r="B29" t="s">
        <v>44</v>
      </c>
    </row>
    <row r="30" spans="1:14" x14ac:dyDescent="0.25">
      <c r="A30" t="s">
        <v>40</v>
      </c>
      <c r="B30" t="s">
        <v>43</v>
      </c>
    </row>
    <row r="31" spans="1:14" x14ac:dyDescent="0.25">
      <c r="A31" t="s">
        <v>41</v>
      </c>
      <c r="B31" t="s">
        <v>47</v>
      </c>
    </row>
    <row r="32" spans="1:14" x14ac:dyDescent="0.25">
      <c r="A32" t="s">
        <v>62</v>
      </c>
      <c r="B32" t="s">
        <v>63</v>
      </c>
    </row>
    <row r="33" spans="1:9" ht="17.25" customHeight="1" x14ac:dyDescent="0.25">
      <c r="A33" t="s">
        <v>36</v>
      </c>
      <c r="B33" t="s">
        <v>66</v>
      </c>
    </row>
    <row r="34" spans="1:9" x14ac:dyDescent="0.25">
      <c r="B34" t="s">
        <v>65</v>
      </c>
    </row>
    <row r="35" spans="1:9" x14ac:dyDescent="0.25">
      <c r="B35" t="s">
        <v>64</v>
      </c>
    </row>
    <row r="36" spans="1:9" x14ac:dyDescent="0.25">
      <c r="B36" t="s">
        <v>68</v>
      </c>
    </row>
    <row r="41" spans="1:9" x14ac:dyDescent="0.25">
      <c r="B41" s="31" t="s">
        <v>51</v>
      </c>
      <c r="C41" s="30"/>
      <c r="D41" s="45" t="s">
        <v>54</v>
      </c>
      <c r="E41" s="45"/>
      <c r="F41" s="45"/>
      <c r="G41" s="45" t="s">
        <v>58</v>
      </c>
      <c r="H41" s="45"/>
      <c r="I41" s="45"/>
    </row>
    <row r="42" spans="1:9" x14ac:dyDescent="0.25">
      <c r="B42" s="32"/>
      <c r="C42" s="29"/>
      <c r="D42" s="29"/>
      <c r="E42" s="29"/>
      <c r="F42" s="29"/>
      <c r="G42" s="29"/>
      <c r="H42" s="29"/>
      <c r="I42" s="29"/>
    </row>
    <row r="43" spans="1:9" x14ac:dyDescent="0.25">
      <c r="B43" s="32"/>
      <c r="C43" s="29"/>
      <c r="D43" s="29"/>
      <c r="E43" s="29"/>
      <c r="F43" s="29"/>
      <c r="G43" s="29"/>
      <c r="H43" s="29"/>
      <c r="I43" s="29"/>
    </row>
    <row r="44" spans="1:9" x14ac:dyDescent="0.25">
      <c r="B44" s="32"/>
      <c r="C44" s="29"/>
      <c r="D44" s="29"/>
      <c r="E44" s="29"/>
      <c r="F44" s="29"/>
      <c r="G44" s="29"/>
      <c r="H44" s="29"/>
      <c r="I44" s="29"/>
    </row>
    <row r="45" spans="1:9" x14ac:dyDescent="0.25">
      <c r="B45" s="32"/>
      <c r="C45" s="29"/>
      <c r="D45" s="46"/>
      <c r="E45" s="46"/>
      <c r="F45" s="46"/>
      <c r="G45" s="33"/>
      <c r="H45" s="33"/>
      <c r="I45" s="33"/>
    </row>
    <row r="46" spans="1:9" x14ac:dyDescent="0.25">
      <c r="B46" s="31" t="s">
        <v>52</v>
      </c>
      <c r="C46" s="30"/>
      <c r="D46" s="45" t="s">
        <v>55</v>
      </c>
      <c r="E46" s="45"/>
      <c r="F46" s="45"/>
      <c r="G46" s="45" t="s">
        <v>59</v>
      </c>
      <c r="H46" s="45"/>
      <c r="I46" s="45"/>
    </row>
    <row r="47" spans="1:9" x14ac:dyDescent="0.25">
      <c r="B47" s="31" t="s">
        <v>53</v>
      </c>
      <c r="C47" s="30"/>
      <c r="D47" s="45" t="s">
        <v>56</v>
      </c>
      <c r="E47" s="45"/>
      <c r="F47" s="45"/>
      <c r="G47" s="45" t="s">
        <v>60</v>
      </c>
      <c r="H47" s="45"/>
      <c r="I47" s="45"/>
    </row>
    <row r="48" spans="1:9" x14ac:dyDescent="0.25">
      <c r="B48" s="31"/>
      <c r="C48" s="30"/>
      <c r="D48" s="45" t="s">
        <v>57</v>
      </c>
      <c r="E48" s="45"/>
      <c r="F48" s="45"/>
      <c r="G48" s="45" t="s">
        <v>61</v>
      </c>
      <c r="H48" s="45"/>
      <c r="I48" s="45"/>
    </row>
    <row r="52" spans="1:1" x14ac:dyDescent="0.25">
      <c r="A52" s="4" t="s">
        <v>67</v>
      </c>
    </row>
  </sheetData>
  <mergeCells count="14">
    <mergeCell ref="G41:I41"/>
    <mergeCell ref="G46:I46"/>
    <mergeCell ref="G47:I47"/>
    <mergeCell ref="G48:I48"/>
    <mergeCell ref="D41:F41"/>
    <mergeCell ref="D45:F45"/>
    <mergeCell ref="D46:F46"/>
    <mergeCell ref="D47:F47"/>
    <mergeCell ref="D48:F48"/>
    <mergeCell ref="A4:A6"/>
    <mergeCell ref="B4:B6"/>
    <mergeCell ref="C4:C6"/>
    <mergeCell ref="I5:N5"/>
    <mergeCell ref="I4:N4"/>
  </mergeCells>
  <pageMargins left="0.70866141732283472" right="0.19685039370078741" top="0.74803149606299213" bottom="0.74803149606299213"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ELITE BOOK</dc:creator>
  <cp:lastModifiedBy>Mario Bertrand</cp:lastModifiedBy>
  <cp:lastPrinted>2024-10-02T18:24:14Z</cp:lastPrinted>
  <dcterms:created xsi:type="dcterms:W3CDTF">2024-05-03T01:00:38Z</dcterms:created>
  <dcterms:modified xsi:type="dcterms:W3CDTF">2024-10-02T18:42:20Z</dcterms:modified>
</cp:coreProperties>
</file>